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C37E2EF2-B259-3A41-8419-C927805AC9C9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C11" i="1"/>
  <c r="F11" i="1"/>
  <c r="E11" i="1"/>
  <c r="G8" i="1"/>
  <c r="D11" i="1"/>
  <c r="I8" i="1"/>
  <c r="H8" i="1"/>
  <c r="J8" i="1"/>
  <c r="K8" i="1"/>
  <c r="R8" i="1"/>
</calcChain>
</file>

<file path=xl/sharedStrings.xml><?xml version="1.0" encoding="utf-8"?>
<sst xmlns="http://schemas.openxmlformats.org/spreadsheetml/2006/main" count="20" uniqueCount="88">
  <si>
    <t>№</t>
  </si>
  <si>
    <t>Наименование</t>
  </si>
  <si>
    <t xml:space="preserve">ФЗП за год </t>
  </si>
  <si>
    <t xml:space="preserve">Налоги </t>
  </si>
  <si>
    <t xml:space="preserve">содержание школ </t>
  </si>
  <si>
    <t>в месяц  МБ+РБ</t>
  </si>
  <si>
    <t>з/пл  за год</t>
  </si>
  <si>
    <t>налоги</t>
  </si>
  <si>
    <t xml:space="preserve">ИТОГО по зар.пл/ с налогами </t>
  </si>
  <si>
    <t>Коомунальные расходы</t>
  </si>
  <si>
    <t>приобретения</t>
  </si>
  <si>
    <t>111  год</t>
  </si>
  <si>
    <t>отопление за отопительный сезон</t>
  </si>
  <si>
    <t>эл/энергия год</t>
  </si>
  <si>
    <t>услуги связи год</t>
  </si>
  <si>
    <t>вода канализ</t>
  </si>
  <si>
    <t xml:space="preserve">Общие затраты школ  за год </t>
  </si>
  <si>
    <t>Акадырская средняя школа</t>
  </si>
  <si>
    <t xml:space="preserve">ГСМ </t>
  </si>
  <si>
    <t xml:space="preserve">Содержание школу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</si>
</sst>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1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9" fontId="0" fillId="3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3" fontId="3" fillId="4" borderId="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165" fontId="6" fillId="2" borderId="6" xfId="1" applyFon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vertical="top" wrapText="1"/>
    </xf>
    <xf numFmtId="164" fontId="7" fillId="2" borderId="6" xfId="1" applyNumberFormat="1" applyFont="1" applyFill="1" applyBorder="1" applyAlignment="1">
      <alignment vertical="top" wrapText="1"/>
    </xf>
    <xf numFmtId="3" fontId="0" fillId="4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0" fillId="2" borderId="8" xfId="0" applyNumberFormat="1" applyFill="1" applyBorder="1" applyAlignment="1">
      <alignment horizontal="center" vertical="center" wrapText="1"/>
    </xf>
    <xf numFmtId="0" fontId="0" fillId="2" borderId="0" xfId="0" applyFill="1"/>
    <xf numFmtId="165" fontId="6" fillId="2" borderId="9" xfId="1" applyFont="1" applyFill="1" applyBorder="1" applyAlignment="1">
      <alignment horizontal="center" vertical="center" wrapText="1"/>
    </xf>
    <xf numFmtId="165" fontId="7" fillId="2" borderId="10" xfId="1" applyFont="1" applyFill="1" applyBorder="1" applyAlignment="1">
      <alignment vertical="top" wrapText="1"/>
    </xf>
    <xf numFmtId="3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6" fillId="2" borderId="11" xfId="1" applyFont="1" applyFill="1" applyBorder="1" applyAlignment="1">
      <alignment horizontal="center" vertical="center" wrapText="1"/>
    </xf>
    <xf numFmtId="165" fontId="7" fillId="2" borderId="12" xfId="1" applyFont="1" applyFill="1" applyBorder="1" applyAlignment="1">
      <alignment vertical="top" wrapText="1"/>
    </xf>
    <xf numFmtId="164" fontId="7" fillId="2" borderId="6" xfId="1" applyNumberFormat="1" applyFont="1" applyFill="1" applyBorder="1" applyAlignment="1">
      <alignment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5" fontId="9" fillId="2" borderId="11" xfId="1" applyFont="1" applyFill="1" applyBorder="1" applyAlignment="1">
      <alignment horizontal="center" vertical="center" wrapText="1"/>
    </xf>
    <xf numFmtId="165" fontId="10" fillId="2" borderId="12" xfId="1" applyFont="1" applyFill="1" applyBorder="1" applyAlignment="1">
      <alignment vertical="top" wrapText="1"/>
    </xf>
    <xf numFmtId="164" fontId="10" fillId="2" borderId="6" xfId="1" applyNumberFormat="1" applyFont="1" applyFill="1" applyBorder="1" applyAlignment="1">
      <alignment vertical="top" wrapText="1"/>
    </xf>
    <xf numFmtId="3" fontId="11" fillId="2" borderId="7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/>
    <xf numFmtId="165" fontId="6" fillId="2" borderId="12" xfId="1" applyFont="1" applyFill="1" applyBorder="1" applyAlignment="1">
      <alignment horizontal="center" vertical="center" wrapText="1"/>
    </xf>
    <xf numFmtId="165" fontId="7" fillId="2" borderId="12" xfId="1" applyFont="1" applyFill="1" applyBorder="1" applyAlignment="1"/>
    <xf numFmtId="164" fontId="7" fillId="2" borderId="6" xfId="1" applyNumberFormat="1" applyFont="1" applyFill="1" applyBorder="1" applyAlignment="1"/>
    <xf numFmtId="165" fontId="12" fillId="0" borderId="11" xfId="1" applyFont="1" applyFill="1" applyBorder="1" applyAlignment="1">
      <alignment horizontal="center" vertical="center" wrapText="1"/>
    </xf>
    <xf numFmtId="165" fontId="13" fillId="0" borderId="12" xfId="1" applyFont="1" applyFill="1" applyBorder="1" applyAlignment="1"/>
    <xf numFmtId="164" fontId="13" fillId="0" borderId="6" xfId="1" applyNumberFormat="1" applyFont="1" applyFill="1" applyBorder="1" applyAlignment="1"/>
    <xf numFmtId="164" fontId="7" fillId="0" borderId="6" xfId="1" applyNumberFormat="1" applyFont="1" applyFill="1" applyBorder="1" applyAlignment="1">
      <alignment vertical="top" wrapText="1"/>
    </xf>
    <xf numFmtId="3" fontId="14" fillId="4" borderId="6" xfId="0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3" borderId="6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0" fontId="14" fillId="0" borderId="0" xfId="0" applyFont="1"/>
    <xf numFmtId="164" fontId="0" fillId="0" borderId="0" xfId="0" applyNumberFormat="1"/>
    <xf numFmtId="3" fontId="0" fillId="4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3" fontId="16" fillId="4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/>
    <xf numFmtId="3" fontId="3" fillId="4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165" fontId="6" fillId="3" borderId="11" xfId="1" applyFont="1" applyFill="1" applyBorder="1" applyAlignment="1">
      <alignment horizontal="center" vertical="center" wrapText="1"/>
    </xf>
    <xf numFmtId="165" fontId="7" fillId="3" borderId="12" xfId="1" applyFont="1" applyFill="1" applyBorder="1" applyAlignment="1">
      <alignment vertical="top" wrapText="1"/>
    </xf>
    <xf numFmtId="164" fontId="7" fillId="3" borderId="6" xfId="1" applyNumberFormat="1" applyFont="1" applyFill="1" applyBorder="1" applyAlignment="1">
      <alignment vertical="top" wrapText="1"/>
    </xf>
    <xf numFmtId="3" fontId="0" fillId="3" borderId="7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0" xfId="0" applyFill="1"/>
    <xf numFmtId="0" fontId="1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5;&#1077;&#1083;&#1080;&#1085;&#1072;/Desktop/&#1044;&#1054;&#1043;&#1054;&#1042;&#1054;&#1056;&#1040;%20&#1047;&#1077;&#1088;&#1077;&#1085;&#1076;&#1072;/&#1087;&#1088;&#1080;&#1083;&#1086;&#1078;._&#1082;_&#1076;&#1086;&#1075;._&#1047;&#1077;&#1088;&#1077;&#1085;&#1076;&#1072;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1088;&#1072;&#1073;&#1086;&#1095;&#1080;&#1081;%20&#1089;&#1090;&#1086;&#1083;%202020/&#1058;&#1077;&#1087;&#1083;&#1086;&#1088;&#1072;&#1089;&#1087;&#1088;&#1077;&#1076;&#1077;&#1083;&#1080;&#1090;&#1077;&#1083;&#1100;&#1085;&#1072;&#1103;/&#1044;&#1054;&#1043;&#1054;&#1042;&#1054;&#1056;&#1040;%20&#1047;&#1077;&#1088;&#1077;&#1085;&#1076;&#1072;/&#1087;&#1086;%20&#1090;&#1077;&#1087;&#1083;&#1086;&#1088;&#1072;&#1089;&#1087;&#1088;&#1077;&#1076;%20&#1085;&#1072;%202020&#1075;%20&#1088;&#1072;&#1089;&#1095;%2019.05.2020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6">
          <cell r="J6">
            <v>12873168.007379351</v>
          </cell>
        </row>
        <row r="7">
          <cell r="J7">
            <v>12013720.855255393</v>
          </cell>
        </row>
        <row r="8">
          <cell r="J8">
            <v>8629271.2720314339</v>
          </cell>
        </row>
        <row r="9">
          <cell r="J9">
            <v>7625100.2980835158</v>
          </cell>
        </row>
        <row r="11">
          <cell r="J11">
            <v>9385117.6688126847</v>
          </cell>
        </row>
        <row r="12">
          <cell r="J12">
            <v>7425181.3609999996</v>
          </cell>
        </row>
        <row r="13">
          <cell r="J13">
            <v>13746179.402885601</v>
          </cell>
        </row>
        <row r="15">
          <cell r="J15">
            <v>7837638.0911145825</v>
          </cell>
        </row>
        <row r="17">
          <cell r="J17">
            <v>15896303.081448099</v>
          </cell>
        </row>
        <row r="19">
          <cell r="J19">
            <v>7732127.8151980983</v>
          </cell>
        </row>
        <row r="20">
          <cell r="J20">
            <v>5306275.8012449741</v>
          </cell>
        </row>
        <row r="21">
          <cell r="J21">
            <v>7141379.7636512872</v>
          </cell>
        </row>
        <row r="22">
          <cell r="J22">
            <v>6462736.9432605999</v>
          </cell>
        </row>
        <row r="23">
          <cell r="J23">
            <v>14444194.371994976</v>
          </cell>
        </row>
        <row r="24">
          <cell r="J24">
            <v>9823182.4827918485</v>
          </cell>
        </row>
        <row r="25">
          <cell r="J25">
            <v>6848269.5907918485</v>
          </cell>
        </row>
        <row r="26">
          <cell r="J26">
            <v>4381301.3616408091</v>
          </cell>
        </row>
        <row r="27">
          <cell r="J27">
            <v>8205632.5673637241</v>
          </cell>
        </row>
        <row r="28">
          <cell r="J28">
            <v>9770760.7949533071</v>
          </cell>
        </row>
        <row r="29">
          <cell r="J29">
            <v>10489088.921817891</v>
          </cell>
        </row>
        <row r="30">
          <cell r="J30">
            <v>6201442.2744585164</v>
          </cell>
        </row>
        <row r="31">
          <cell r="J31">
            <v>7591403.3973699752</v>
          </cell>
        </row>
        <row r="32">
          <cell r="J32">
            <v>6678490.0416564327</v>
          </cell>
        </row>
        <row r="34">
          <cell r="J34">
            <v>6468239.5284918509</v>
          </cell>
        </row>
        <row r="35">
          <cell r="J35">
            <v>3807968.9260522663</v>
          </cell>
        </row>
        <row r="36">
          <cell r="J36">
            <v>4405815.0499579459</v>
          </cell>
        </row>
        <row r="37">
          <cell r="J37">
            <v>750940.86783294729</v>
          </cell>
        </row>
        <row r="38">
          <cell r="J38">
            <v>4116466.6800585166</v>
          </cell>
        </row>
        <row r="39">
          <cell r="J39">
            <v>7587091.2818296626</v>
          </cell>
        </row>
        <row r="40">
          <cell r="J40">
            <v>4508878.2471876815</v>
          </cell>
        </row>
        <row r="41">
          <cell r="J41">
            <v>8241468.3737085164</v>
          </cell>
        </row>
        <row r="42">
          <cell r="J42">
            <v>6425079.5290933633</v>
          </cell>
        </row>
        <row r="43">
          <cell r="J43">
            <v>3725833.7278121137</v>
          </cell>
        </row>
        <row r="44">
          <cell r="J44">
            <v>5387875.1330599748</v>
          </cell>
        </row>
        <row r="45">
          <cell r="J45">
            <v>3701828.7106355992</v>
          </cell>
        </row>
        <row r="46">
          <cell r="J46">
            <v>4431680.345279349</v>
          </cell>
        </row>
        <row r="47">
          <cell r="J47">
            <v>970772.16614128044</v>
          </cell>
        </row>
        <row r="48">
          <cell r="J48">
            <v>3733460.5312137241</v>
          </cell>
        </row>
        <row r="49">
          <cell r="J49">
            <v>893641.91773919715</v>
          </cell>
        </row>
        <row r="50">
          <cell r="J50">
            <v>3114140.2739293016</v>
          </cell>
        </row>
        <row r="51">
          <cell r="J51">
            <v>5683780.2916720584</v>
          </cell>
        </row>
        <row r="52">
          <cell r="J52">
            <v>3830868.4139168495</v>
          </cell>
        </row>
        <row r="53">
          <cell r="J53">
            <v>3357714.7371766972</v>
          </cell>
        </row>
        <row r="54">
          <cell r="J54">
            <v>4199139.173606473</v>
          </cell>
        </row>
        <row r="55">
          <cell r="J55">
            <v>4295933.2007964896</v>
          </cell>
        </row>
        <row r="56">
          <cell r="J56">
            <v>3834752.3088121144</v>
          </cell>
        </row>
        <row r="57">
          <cell r="J57">
            <v>7420792.3418682674</v>
          </cell>
        </row>
        <row r="58">
          <cell r="J58">
            <v>3217411.9115719004</v>
          </cell>
        </row>
        <row r="59">
          <cell r="J59">
            <v>8821575.2963335179</v>
          </cell>
        </row>
        <row r="60">
          <cell r="J60">
            <v>1565619.1166996141</v>
          </cell>
        </row>
        <row r="61">
          <cell r="J61">
            <v>1148854.4637297257</v>
          </cell>
        </row>
        <row r="62">
          <cell r="J62">
            <v>1161630.3581651424</v>
          </cell>
        </row>
        <row r="63">
          <cell r="J63">
            <v>1032842.529894309</v>
          </cell>
        </row>
        <row r="64">
          <cell r="J64">
            <v>869213.7286037805</v>
          </cell>
        </row>
        <row r="65">
          <cell r="J65">
            <v>1154810.2987829472</v>
          </cell>
        </row>
        <row r="66">
          <cell r="J66">
            <v>993279.41164430894</v>
          </cell>
        </row>
        <row r="67">
          <cell r="J67">
            <v>1292308.1337484759</v>
          </cell>
        </row>
        <row r="68">
          <cell r="J68">
            <v>1052652.9652704471</v>
          </cell>
        </row>
        <row r="69">
          <cell r="J69">
            <v>4058489.9515520833</v>
          </cell>
        </row>
        <row r="77">
          <cell r="I77">
            <v>5328150.2674687505</v>
          </cell>
        </row>
      </sheetData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Зеренда"/>
      <sheetName val="Лист1"/>
      <sheetName val="школы"/>
      <sheetName val="школы (2)"/>
      <sheetName val="ДС Жулдыз"/>
      <sheetName val="ЯС Бобек"/>
      <sheetName val="ДС Айголек"/>
      <sheetName val="ДС Айналайын"/>
      <sheetName val="ДС Балдырган"/>
      <sheetName val="ДК"/>
      <sheetName val="ФАП"/>
      <sheetName val="Почта"/>
      <sheetName val="ФЛ"/>
      <sheetName val="прогноз на 2020 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6173321.0351999998</v>
          </cell>
        </row>
        <row r="13">
          <cell r="D13">
            <v>2544971.7626</v>
          </cell>
        </row>
        <row r="20">
          <cell r="D20">
            <v>1455158.3465999998</v>
          </cell>
        </row>
        <row r="22">
          <cell r="D22">
            <v>1768157.9084000001</v>
          </cell>
        </row>
        <row r="23">
          <cell r="D23">
            <v>2082015.5910000002</v>
          </cell>
        </row>
        <row r="24">
          <cell r="D24">
            <v>6661591.7703999998</v>
          </cell>
        </row>
        <row r="27">
          <cell r="D27">
            <v>8098085.9896</v>
          </cell>
        </row>
        <row r="29">
          <cell r="D29">
            <v>352258.58840000007</v>
          </cell>
        </row>
        <row r="30">
          <cell r="D30">
            <v>495779.29220000003</v>
          </cell>
        </row>
        <row r="31">
          <cell r="D31">
            <v>1393588.1792000001</v>
          </cell>
        </row>
        <row r="32">
          <cell r="D32">
            <v>1898163.2095999997</v>
          </cell>
        </row>
        <row r="33">
          <cell r="D33">
            <v>691859.89500000002</v>
          </cell>
        </row>
        <row r="36">
          <cell r="D36">
            <v>344320.97100000002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Зеренда"/>
      <sheetName val="Лист1"/>
      <sheetName val="школы"/>
      <sheetName val="школы (2)"/>
      <sheetName val="ДС Жулдыз"/>
      <sheetName val="ЯС Бобек"/>
      <sheetName val="ДС Айголек"/>
      <sheetName val="ДС Айналайын"/>
      <sheetName val="ДС Балдырган"/>
      <sheetName val="ДК"/>
      <sheetName val="ФАП"/>
      <sheetName val="Почта"/>
      <sheetName val="ФЛ"/>
      <sheetName val="201-2020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8">
          <cell r="D78">
            <v>5781159.8295999998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tabSelected="1" workbookViewId="0">
      <pane xSplit="1" ySplit="7" topLeftCell="B8" activePane="bottomRight" state="frozen"/>
      <selection pane="bottomLeft" activeCell="A8" sqref="A8"/>
      <selection pane="topRight" activeCell="B1" sqref="B1"/>
      <selection pane="bottomRight" activeCell="B1" sqref="B1:R10"/>
    </sheetView>
  </sheetViews>
  <sheetFormatPr defaultRowHeight="15" x14ac:dyDescent="0.2"/>
  <cols>
    <col min="1" max="1" width="4.5703125" customWidth="1"/>
    <col min="2" max="2" width="34.4375" customWidth="1"/>
    <col min="3" max="3" width="15.73828125" style="77" hidden="1" customWidth="1"/>
    <col min="4" max="4" width="12.64453125" style="77" hidden="1" customWidth="1"/>
    <col min="5" max="5" width="10.625" style="77" hidden="1" customWidth="1"/>
    <col min="6" max="6" width="11.43359375" style="77" hidden="1" customWidth="1"/>
    <col min="7" max="7" width="20.58203125" style="78" customWidth="1"/>
    <col min="8" max="8" width="13.71875" style="79" customWidth="1"/>
    <col min="9" max="9" width="13.1796875" style="79" customWidth="1"/>
    <col min="10" max="11" width="14.390625" style="79" customWidth="1"/>
    <col min="12" max="12" width="18.4296875" style="79" customWidth="1"/>
    <col min="13" max="13" width="12.10546875" style="86" customWidth="1"/>
    <col min="14" max="14" width="12.23828125" style="82" customWidth="1"/>
    <col min="15" max="15" width="12.23828125" style="84" customWidth="1"/>
    <col min="16" max="16" width="14.2578125" style="84" customWidth="1"/>
    <col min="17" max="17" width="14.52734375" style="84" customWidth="1"/>
    <col min="18" max="18" width="17.890625" style="6" customWidth="1"/>
  </cols>
  <sheetData>
    <row r="1" spans="1:18" x14ac:dyDescent="0.2">
      <c r="A1" s="1"/>
      <c r="B1" s="105" t="s">
        <v>19</v>
      </c>
      <c r="C1" s="105"/>
      <c r="D1" s="105"/>
      <c r="E1" s="105"/>
      <c r="F1" s="105"/>
      <c r="G1" s="105"/>
      <c r="H1" s="105"/>
      <c r="I1" s="105"/>
      <c r="J1" s="105"/>
      <c r="K1" s="2"/>
      <c r="L1" s="3"/>
      <c r="M1" s="4"/>
      <c r="N1" s="5"/>
      <c r="O1" s="2"/>
      <c r="P1" s="2"/>
      <c r="Q1" s="2"/>
    </row>
    <row r="2" spans="1:18" x14ac:dyDescent="0.2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7"/>
      <c r="Q2" s="7"/>
      <c r="R2" s="8"/>
    </row>
    <row r="3" spans="1:18" x14ac:dyDescent="0.2">
      <c r="A3" s="9" t="s">
        <v>0</v>
      </c>
      <c r="B3" s="10" t="s">
        <v>1</v>
      </c>
      <c r="C3" s="11"/>
      <c r="D3" s="11"/>
      <c r="E3" s="11"/>
      <c r="F3" s="11"/>
      <c r="G3" s="12" t="s">
        <v>2</v>
      </c>
      <c r="H3" s="107" t="s">
        <v>3</v>
      </c>
      <c r="I3" s="108"/>
      <c r="J3" s="109"/>
      <c r="K3" s="13"/>
      <c r="L3" s="110" t="s">
        <v>4</v>
      </c>
      <c r="M3" s="111"/>
      <c r="N3" s="111"/>
      <c r="O3" s="112"/>
      <c r="P3" s="14"/>
      <c r="Q3" s="14"/>
      <c r="R3" s="15"/>
    </row>
    <row r="4" spans="1:18" ht="2.25" customHeight="1" x14ac:dyDescent="0.2">
      <c r="A4" s="16"/>
      <c r="B4" s="113"/>
      <c r="C4" s="113"/>
      <c r="D4" s="113"/>
      <c r="E4" s="113"/>
      <c r="F4" s="113"/>
      <c r="G4" s="113"/>
      <c r="H4" s="113"/>
      <c r="I4" s="113"/>
      <c r="J4" s="17"/>
      <c r="K4" s="17"/>
      <c r="L4" s="18"/>
      <c r="M4" s="19"/>
      <c r="N4" s="18"/>
      <c r="O4" s="18"/>
      <c r="P4" s="18"/>
      <c r="Q4" s="18"/>
      <c r="R4" s="20"/>
    </row>
    <row r="5" spans="1:18" hidden="1" x14ac:dyDescent="0.2">
      <c r="A5" s="16"/>
      <c r="B5" s="7"/>
      <c r="C5" s="21"/>
      <c r="D5" s="21"/>
      <c r="E5" s="21"/>
      <c r="F5" s="21"/>
      <c r="G5" s="22"/>
      <c r="H5" s="17"/>
      <c r="I5" s="17"/>
      <c r="J5" s="17"/>
      <c r="K5" s="17"/>
      <c r="L5" s="18"/>
      <c r="M5" s="19"/>
      <c r="N5" s="18"/>
      <c r="O5" s="18"/>
      <c r="P5" s="18"/>
      <c r="Q5" s="18"/>
      <c r="R5" s="20"/>
    </row>
    <row r="6" spans="1:18" ht="30" customHeight="1" x14ac:dyDescent="0.2">
      <c r="A6" s="23"/>
      <c r="B6" s="24"/>
      <c r="C6" s="25"/>
      <c r="D6" s="114" t="s">
        <v>5</v>
      </c>
      <c r="E6" s="114"/>
      <c r="F6" s="114"/>
      <c r="G6" s="26" t="s">
        <v>6</v>
      </c>
      <c r="H6" s="115" t="s">
        <v>7</v>
      </c>
      <c r="I6" s="115"/>
      <c r="J6" s="115"/>
      <c r="K6" s="116" t="s">
        <v>8</v>
      </c>
      <c r="L6" s="104" t="s">
        <v>9</v>
      </c>
      <c r="M6" s="104"/>
      <c r="N6" s="104"/>
      <c r="O6" s="104"/>
      <c r="P6" s="27"/>
      <c r="Q6" s="104" t="s">
        <v>10</v>
      </c>
      <c r="R6" s="28"/>
    </row>
    <row r="7" spans="1:18" ht="40.5" customHeight="1" x14ac:dyDescent="0.2">
      <c r="A7" s="23"/>
      <c r="B7" s="24"/>
      <c r="C7" s="25">
        <v>111</v>
      </c>
      <c r="D7" s="25">
        <v>121</v>
      </c>
      <c r="E7" s="25">
        <v>122</v>
      </c>
      <c r="F7" s="25">
        <v>124</v>
      </c>
      <c r="G7" s="26" t="s">
        <v>11</v>
      </c>
      <c r="H7" s="29">
        <v>121</v>
      </c>
      <c r="I7" s="29">
        <v>122</v>
      </c>
      <c r="J7" s="29">
        <v>124</v>
      </c>
      <c r="K7" s="117"/>
      <c r="L7" s="29" t="s">
        <v>12</v>
      </c>
      <c r="M7" s="30" t="s">
        <v>13</v>
      </c>
      <c r="N7" s="31" t="s">
        <v>14</v>
      </c>
      <c r="O7" s="32" t="s">
        <v>15</v>
      </c>
      <c r="P7" s="102" t="s">
        <v>18</v>
      </c>
      <c r="Q7" s="104"/>
      <c r="R7" s="33" t="s">
        <v>16</v>
      </c>
    </row>
    <row r="8" spans="1:18" s="42" customFormat="1" ht="15.75" customHeight="1" x14ac:dyDescent="0.2">
      <c r="A8" s="34">
        <v>1</v>
      </c>
      <c r="B8" s="49" t="s">
        <v>17</v>
      </c>
      <c r="C8" s="35"/>
      <c r="D8" s="36"/>
      <c r="E8" s="36"/>
      <c r="F8" s="36"/>
      <c r="G8" s="37">
        <f>C11*12</f>
        <v>103551.25526437721</v>
      </c>
      <c r="H8" s="38">
        <f>(G8-G8*10%)*6%</f>
        <v>5591.7677842763687</v>
      </c>
      <c r="I8" s="38">
        <f>(G8-G8*10%)*3.5%</f>
        <v>3261.8645408278821</v>
      </c>
      <c r="J8" s="38">
        <f>G8*2%</f>
        <v>2071.0251052875442</v>
      </c>
      <c r="K8" s="38">
        <f>G8+H8+I8+J8</f>
        <v>114475.91269476899</v>
      </c>
      <c r="L8" s="45">
        <f>'[2]прогноз на 2020 г'!$D$6/1000</f>
        <v>6173.3210351999996</v>
      </c>
      <c r="M8" s="46">
        <v>588</v>
      </c>
      <c r="N8" s="47">
        <v>155</v>
      </c>
      <c r="O8" s="40">
        <v>50</v>
      </c>
      <c r="P8" s="103"/>
      <c r="Q8" s="103"/>
      <c r="R8" s="41">
        <f>G8+H8+I8+J8+L8+M8+N8+O8</f>
        <v>121442.233729969</v>
      </c>
    </row>
    <row r="9" spans="1:18" s="42" customFormat="1" ht="15.75" customHeight="1" x14ac:dyDescent="0.2">
      <c r="A9" s="43">
        <v>2</v>
      </c>
      <c r="B9" s="44"/>
      <c r="C9" s="36"/>
      <c r="D9" s="36"/>
      <c r="E9" s="36"/>
      <c r="F9" s="36"/>
      <c r="G9" s="37"/>
      <c r="H9" s="38"/>
      <c r="I9" s="38"/>
      <c r="J9" s="38"/>
      <c r="K9" s="38"/>
      <c r="L9" s="45"/>
      <c r="M9" s="46"/>
      <c r="N9" s="47"/>
      <c r="O9" s="40"/>
      <c r="P9" s="103"/>
      <c r="Q9" s="103"/>
      <c r="R9" s="41"/>
    </row>
    <row r="10" spans="1:18" s="42" customFormat="1" ht="15.75" customHeight="1" x14ac:dyDescent="0.2">
      <c r="A10" s="48">
        <v>3</v>
      </c>
      <c r="B10" s="49"/>
      <c r="C10" s="36"/>
      <c r="D10" s="36"/>
      <c r="E10" s="36"/>
      <c r="F10" s="36"/>
      <c r="G10" s="37"/>
      <c r="H10" s="38"/>
      <c r="I10" s="38"/>
      <c r="J10" s="38"/>
      <c r="K10" s="38"/>
      <c r="L10" s="45"/>
      <c r="M10" s="46"/>
      <c r="N10" s="47"/>
      <c r="O10" s="40"/>
      <c r="P10" s="103"/>
      <c r="Q10" s="103"/>
      <c r="R10" s="41"/>
    </row>
    <row r="11" spans="1:18" s="42" customFormat="1" ht="15.75" customHeight="1" x14ac:dyDescent="0.2">
      <c r="A11" s="48">
        <v>4</v>
      </c>
      <c r="C11" s="36">
        <f>'[1]Свод '!$J$8/1000</f>
        <v>8629.2712720314339</v>
      </c>
      <c r="D11" s="36">
        <f t="shared" ref="D11" si="0">(C11-C11*10%)*6%</f>
        <v>465.98064868969738</v>
      </c>
      <c r="E11" s="36">
        <f t="shared" ref="E11" si="1">(C11-C11*10%)*3.5%</f>
        <v>271.82204506899018</v>
      </c>
      <c r="F11" s="36">
        <f t="shared" ref="F11" si="2">C11*2%</f>
        <v>172.58542544062868</v>
      </c>
      <c r="P11" s="103"/>
      <c r="Q11" s="103"/>
    </row>
    <row r="12" spans="1:18" s="42" customFormat="1" ht="15.75" customHeight="1" x14ac:dyDescent="0.2">
      <c r="A12" s="48">
        <v>5</v>
      </c>
      <c r="B12" s="49"/>
      <c r="C12" s="36"/>
      <c r="D12" s="36"/>
      <c r="E12" s="36"/>
      <c r="F12" s="36"/>
      <c r="G12" s="37"/>
      <c r="H12" s="38"/>
      <c r="I12" s="38"/>
      <c r="J12" s="38"/>
      <c r="K12" s="38"/>
      <c r="L12" s="45"/>
      <c r="M12" s="46"/>
      <c r="N12" s="47"/>
      <c r="O12" s="40"/>
      <c r="P12" s="103"/>
      <c r="Q12" s="103"/>
      <c r="R12" s="41"/>
    </row>
    <row r="13" spans="1:18" s="42" customFormat="1" ht="15.75" customHeight="1" x14ac:dyDescent="0.2">
      <c r="A13" s="48">
        <v>6</v>
      </c>
      <c r="B13" s="49"/>
      <c r="C13" s="36"/>
      <c r="D13" s="36"/>
      <c r="E13" s="36"/>
      <c r="F13" s="36"/>
      <c r="G13" s="37"/>
      <c r="H13" s="38"/>
      <c r="I13" s="38"/>
      <c r="J13" s="38"/>
      <c r="K13" s="38"/>
      <c r="L13" s="45"/>
      <c r="M13" s="46"/>
      <c r="N13" s="47"/>
      <c r="O13" s="40"/>
      <c r="P13" s="103"/>
      <c r="Q13" s="103"/>
      <c r="R13" s="41"/>
    </row>
    <row r="14" spans="1:18" s="42" customFormat="1" ht="15.75" customHeight="1" x14ac:dyDescent="0.2">
      <c r="A14" s="48">
        <v>7</v>
      </c>
      <c r="B14" s="49"/>
      <c r="C14" s="36"/>
      <c r="D14" s="36"/>
      <c r="E14" s="36"/>
      <c r="F14" s="36"/>
      <c r="G14" s="37"/>
      <c r="H14" s="38"/>
      <c r="I14" s="38"/>
      <c r="J14" s="38"/>
      <c r="K14" s="38"/>
      <c r="L14" s="45"/>
      <c r="M14" s="46"/>
      <c r="N14" s="47"/>
      <c r="O14" s="40"/>
      <c r="P14" s="103"/>
      <c r="Q14" s="103"/>
      <c r="R14" s="41"/>
    </row>
    <row r="15" spans="1:18" s="42" customFormat="1" ht="15.75" customHeight="1" x14ac:dyDescent="0.2">
      <c r="A15" s="48">
        <v>8</v>
      </c>
      <c r="B15" s="49"/>
      <c r="C15" s="36"/>
      <c r="D15" s="36"/>
      <c r="E15" s="36"/>
      <c r="F15" s="36"/>
      <c r="G15" s="37"/>
      <c r="H15" s="38"/>
      <c r="I15" s="38"/>
      <c r="J15" s="38"/>
      <c r="K15" s="38"/>
      <c r="L15" s="45"/>
      <c r="M15" s="46"/>
      <c r="N15" s="47"/>
      <c r="O15" s="40"/>
      <c r="P15" s="103"/>
      <c r="Q15" s="103"/>
      <c r="R15" s="41"/>
    </row>
    <row r="16" spans="1:18" s="42" customFormat="1" ht="15.75" customHeight="1" x14ac:dyDescent="0.2">
      <c r="A16" s="48">
        <v>9</v>
      </c>
      <c r="B16" s="49"/>
      <c r="C16" s="36"/>
      <c r="D16" s="36"/>
      <c r="E16" s="36"/>
      <c r="F16" s="36"/>
      <c r="G16" s="37"/>
      <c r="H16" s="38"/>
      <c r="I16" s="38"/>
      <c r="J16" s="38"/>
      <c r="K16" s="38"/>
      <c r="L16" s="45"/>
      <c r="M16" s="46"/>
      <c r="N16" s="47"/>
      <c r="O16" s="40"/>
      <c r="P16" s="103"/>
      <c r="Q16" s="103"/>
      <c r="R16" s="41"/>
    </row>
    <row r="17" spans="1:18" s="42" customFormat="1" ht="15.75" customHeight="1" x14ac:dyDescent="0.2">
      <c r="A17" s="48">
        <v>10</v>
      </c>
      <c r="B17" s="49"/>
      <c r="C17" s="36"/>
      <c r="D17" s="36"/>
      <c r="E17" s="36"/>
      <c r="F17" s="36"/>
      <c r="G17" s="37"/>
      <c r="H17" s="38"/>
      <c r="I17" s="38"/>
      <c r="J17" s="38"/>
      <c r="K17" s="38"/>
      <c r="L17" s="45"/>
      <c r="M17" s="46"/>
      <c r="N17" s="47"/>
      <c r="O17" s="40"/>
      <c r="P17" s="103"/>
      <c r="Q17" s="103"/>
      <c r="R17" s="41"/>
    </row>
    <row r="18" spans="1:18" s="42" customFormat="1" ht="15.75" customHeight="1" x14ac:dyDescent="0.2">
      <c r="A18" s="48">
        <v>11</v>
      </c>
      <c r="B18" s="49"/>
      <c r="C18" s="36"/>
      <c r="D18" s="36"/>
      <c r="E18" s="36"/>
      <c r="F18" s="36"/>
      <c r="G18" s="37"/>
      <c r="H18" s="38"/>
      <c r="I18" s="38"/>
      <c r="J18" s="38"/>
      <c r="K18" s="38"/>
      <c r="L18" s="45"/>
      <c r="M18" s="46"/>
      <c r="N18" s="47"/>
      <c r="O18" s="40"/>
      <c r="P18" s="103"/>
      <c r="Q18" s="103"/>
      <c r="R18" s="41"/>
    </row>
    <row r="19" spans="1:18" s="42" customFormat="1" ht="15.75" customHeight="1" x14ac:dyDescent="0.2">
      <c r="A19" s="48">
        <v>12</v>
      </c>
      <c r="B19" s="49"/>
      <c r="C19" s="36"/>
      <c r="D19" s="36"/>
      <c r="E19" s="36"/>
      <c r="F19" s="36"/>
      <c r="G19" s="37"/>
      <c r="H19" s="38"/>
      <c r="I19" s="38"/>
      <c r="J19" s="38"/>
      <c r="K19" s="38"/>
      <c r="L19" s="45"/>
      <c r="M19" s="46"/>
      <c r="N19" s="47"/>
      <c r="O19" s="40"/>
      <c r="P19" s="103"/>
      <c r="Q19" s="103"/>
      <c r="R19" s="41"/>
    </row>
    <row r="20" spans="1:18" s="42" customFormat="1" ht="15.75" customHeight="1" x14ac:dyDescent="0.2">
      <c r="A20" s="48">
        <v>13</v>
      </c>
      <c r="B20" s="49"/>
      <c r="C20" s="36"/>
      <c r="D20" s="36"/>
      <c r="E20" s="36"/>
      <c r="F20" s="36"/>
      <c r="G20" s="37"/>
      <c r="H20" s="38"/>
      <c r="I20" s="38"/>
      <c r="J20" s="38"/>
      <c r="K20" s="38"/>
      <c r="L20" s="45"/>
      <c r="M20" s="46"/>
      <c r="N20" s="47"/>
      <c r="O20" s="40"/>
      <c r="P20" s="103"/>
      <c r="Q20" s="103"/>
      <c r="R20" s="41"/>
    </row>
    <row r="21" spans="1:18" s="42" customFormat="1" ht="18.75" x14ac:dyDescent="0.2">
      <c r="A21" s="48">
        <v>14</v>
      </c>
      <c r="B21" s="49"/>
      <c r="C21" s="50"/>
      <c r="D21" s="50"/>
      <c r="E21" s="50"/>
      <c r="F21" s="50"/>
      <c r="G21" s="37"/>
      <c r="H21" s="51"/>
      <c r="I21" s="51"/>
      <c r="J21" s="51"/>
      <c r="K21" s="38"/>
      <c r="L21" s="52"/>
      <c r="M21" s="53"/>
      <c r="N21" s="54"/>
      <c r="O21" s="55"/>
      <c r="P21" s="103"/>
      <c r="Q21" s="103"/>
      <c r="R21" s="41"/>
    </row>
    <row r="22" spans="1:18" s="42" customFormat="1" ht="15.75" customHeight="1" x14ac:dyDescent="0.2">
      <c r="A22" s="48">
        <v>15</v>
      </c>
      <c r="B22" s="49"/>
      <c r="C22" s="36"/>
      <c r="D22" s="36"/>
      <c r="E22" s="36"/>
      <c r="F22" s="36"/>
      <c r="G22" s="37"/>
      <c r="H22" s="38"/>
      <c r="I22" s="38"/>
      <c r="J22" s="38"/>
      <c r="K22" s="38"/>
      <c r="L22" s="45"/>
      <c r="M22" s="46"/>
      <c r="N22" s="47"/>
      <c r="O22" s="40"/>
      <c r="P22" s="103"/>
      <c r="Q22" s="103"/>
      <c r="R22" s="41"/>
    </row>
    <row r="23" spans="1:18" s="42" customFormat="1" ht="15.75" customHeight="1" x14ac:dyDescent="0.2">
      <c r="A23" s="48">
        <v>16</v>
      </c>
      <c r="B23" s="49"/>
      <c r="C23" s="36"/>
      <c r="D23" s="36"/>
      <c r="E23" s="36"/>
      <c r="F23" s="36"/>
      <c r="G23" s="37"/>
      <c r="H23" s="38"/>
      <c r="I23" s="38"/>
      <c r="J23" s="38"/>
      <c r="K23" s="38"/>
      <c r="L23" s="45"/>
      <c r="M23" s="46"/>
      <c r="N23" s="47"/>
      <c r="O23" s="40"/>
      <c r="P23" s="103"/>
      <c r="Q23" s="103"/>
      <c r="R23" s="41"/>
    </row>
    <row r="24" spans="1:18" s="42" customFormat="1" ht="15.75" customHeight="1" x14ac:dyDescent="0.2">
      <c r="A24" s="48">
        <v>17</v>
      </c>
      <c r="B24" s="49"/>
      <c r="C24" s="36"/>
      <c r="D24" s="36"/>
      <c r="E24" s="36"/>
      <c r="F24" s="36"/>
      <c r="G24" s="37"/>
      <c r="H24" s="38"/>
      <c r="I24" s="38"/>
      <c r="J24" s="38"/>
      <c r="K24" s="38"/>
      <c r="L24" s="45"/>
      <c r="M24" s="46"/>
      <c r="N24" s="47"/>
      <c r="O24" s="40"/>
      <c r="P24" s="103"/>
      <c r="Q24" s="103"/>
      <c r="R24" s="41"/>
    </row>
    <row r="25" spans="1:18" s="42" customFormat="1" ht="15.75" customHeight="1" x14ac:dyDescent="0.2">
      <c r="A25" s="48">
        <v>18</v>
      </c>
      <c r="B25" s="49"/>
      <c r="C25" s="36"/>
      <c r="D25" s="36"/>
      <c r="E25" s="36"/>
      <c r="F25" s="36"/>
      <c r="G25" s="37"/>
      <c r="H25" s="38"/>
      <c r="I25" s="38"/>
      <c r="J25" s="38"/>
      <c r="K25" s="38"/>
      <c r="L25" s="45"/>
      <c r="M25" s="46"/>
      <c r="N25" s="47"/>
      <c r="O25" s="40"/>
      <c r="P25" s="103"/>
      <c r="Q25" s="103"/>
      <c r="R25" s="41"/>
    </row>
    <row r="26" spans="1:18" s="42" customFormat="1" ht="15.75" customHeight="1" x14ac:dyDescent="0.2">
      <c r="A26" s="48">
        <v>19</v>
      </c>
      <c r="B26" s="49"/>
      <c r="C26" s="36"/>
      <c r="D26" s="36"/>
      <c r="E26" s="36"/>
      <c r="F26" s="36"/>
      <c r="G26" s="37"/>
      <c r="H26" s="38"/>
      <c r="I26" s="38"/>
      <c r="J26" s="38"/>
      <c r="K26" s="38"/>
      <c r="L26" s="45"/>
      <c r="M26" s="46"/>
      <c r="N26" s="47"/>
      <c r="O26" s="40"/>
      <c r="P26" s="103"/>
      <c r="Q26" s="103"/>
      <c r="R26" s="41"/>
    </row>
    <row r="27" spans="1:18" s="42" customFormat="1" ht="15.75" customHeight="1" x14ac:dyDescent="0.2">
      <c r="A27" s="48">
        <v>20</v>
      </c>
      <c r="B27" s="49"/>
      <c r="C27" s="36"/>
      <c r="D27" s="36"/>
      <c r="E27" s="36"/>
      <c r="F27" s="36"/>
      <c r="G27" s="37"/>
      <c r="H27" s="38"/>
      <c r="I27" s="38"/>
      <c r="J27" s="38"/>
      <c r="K27" s="38"/>
      <c r="L27" s="45"/>
      <c r="M27" s="46"/>
      <c r="N27" s="47"/>
      <c r="O27" s="40"/>
      <c r="P27" s="103"/>
      <c r="Q27" s="103"/>
      <c r="R27" s="41"/>
    </row>
    <row r="28" spans="1:18" s="42" customFormat="1" ht="15.75" customHeight="1" x14ac:dyDescent="0.2">
      <c r="A28" s="48">
        <v>21</v>
      </c>
      <c r="B28" s="49"/>
      <c r="C28" s="36"/>
      <c r="D28" s="36"/>
      <c r="E28" s="36"/>
      <c r="F28" s="36"/>
      <c r="G28" s="37"/>
      <c r="H28" s="38"/>
      <c r="I28" s="38"/>
      <c r="J28" s="38"/>
      <c r="K28" s="38"/>
      <c r="L28" s="45"/>
      <c r="M28" s="46"/>
      <c r="N28" s="47"/>
      <c r="O28" s="40"/>
      <c r="P28" s="103"/>
      <c r="Q28" s="103"/>
      <c r="R28" s="41"/>
    </row>
    <row r="29" spans="1:18" s="42" customFormat="1" ht="15.75" customHeight="1" x14ac:dyDescent="0.2">
      <c r="A29" s="48">
        <v>22</v>
      </c>
      <c r="B29" s="49"/>
      <c r="C29" s="36"/>
      <c r="D29" s="36"/>
      <c r="E29" s="36"/>
      <c r="F29" s="36"/>
      <c r="G29" s="37"/>
      <c r="H29" s="38"/>
      <c r="I29" s="38"/>
      <c r="J29" s="38"/>
      <c r="K29" s="38"/>
      <c r="L29" s="45"/>
      <c r="M29" s="46"/>
      <c r="N29" s="47"/>
      <c r="O29" s="40"/>
      <c r="P29" s="103"/>
      <c r="Q29" s="103"/>
      <c r="R29" s="41"/>
    </row>
    <row r="30" spans="1:18" s="42" customFormat="1" ht="15.75" customHeight="1" x14ac:dyDescent="0.2">
      <c r="A30" s="48">
        <v>23</v>
      </c>
      <c r="B30" s="49"/>
      <c r="C30" s="36"/>
      <c r="D30" s="36"/>
      <c r="E30" s="36"/>
      <c r="F30" s="36"/>
      <c r="G30" s="37"/>
      <c r="H30" s="38"/>
      <c r="I30" s="38"/>
      <c r="J30" s="38"/>
      <c r="K30" s="38"/>
      <c r="L30" s="45"/>
      <c r="M30" s="46"/>
      <c r="N30" s="47"/>
      <c r="O30" s="40"/>
      <c r="P30" s="103"/>
      <c r="Q30" s="103"/>
      <c r="R30" s="41"/>
    </row>
    <row r="31" spans="1:18" s="42" customFormat="1" ht="15.75" customHeight="1" x14ac:dyDescent="0.2">
      <c r="A31" s="48">
        <v>24</v>
      </c>
      <c r="B31" s="49"/>
      <c r="C31" s="36"/>
      <c r="D31" s="36"/>
      <c r="E31" s="36"/>
      <c r="F31" s="36"/>
      <c r="G31" s="37"/>
      <c r="H31" s="38"/>
      <c r="I31" s="38"/>
      <c r="J31" s="38"/>
      <c r="K31" s="38"/>
      <c r="L31" s="45"/>
      <c r="M31" s="46"/>
      <c r="N31" s="47"/>
      <c r="O31" s="40"/>
      <c r="P31" s="103"/>
      <c r="Q31" s="103"/>
      <c r="R31" s="41"/>
    </row>
    <row r="32" spans="1:18" s="42" customFormat="1" ht="15.75" customHeight="1" x14ac:dyDescent="0.2">
      <c r="A32" s="48">
        <v>25</v>
      </c>
      <c r="B32" s="49"/>
      <c r="C32" s="36"/>
      <c r="D32" s="36"/>
      <c r="E32" s="36"/>
      <c r="F32" s="36"/>
      <c r="G32" s="37"/>
      <c r="H32" s="38"/>
      <c r="I32" s="38"/>
      <c r="J32" s="38"/>
      <c r="K32" s="38"/>
      <c r="L32" s="45"/>
      <c r="M32" s="46"/>
      <c r="N32" s="47"/>
      <c r="O32" s="40"/>
      <c r="P32" s="103"/>
      <c r="Q32" s="103"/>
      <c r="R32" s="41"/>
    </row>
    <row r="33" spans="1:18" s="101" customFormat="1" ht="15.75" customHeight="1" x14ac:dyDescent="0.2">
      <c r="A33" s="95">
        <v>26</v>
      </c>
      <c r="B33" s="96"/>
      <c r="C33" s="97"/>
      <c r="D33" s="97"/>
      <c r="E33" s="97"/>
      <c r="F33" s="97"/>
      <c r="G33" s="98"/>
      <c r="H33" s="98"/>
      <c r="I33" s="98"/>
      <c r="J33" s="98"/>
      <c r="K33" s="98"/>
      <c r="L33" s="99"/>
      <c r="M33" s="46"/>
      <c r="N33" s="46"/>
      <c r="O33" s="39"/>
      <c r="P33" s="103"/>
      <c r="Q33" s="103"/>
      <c r="R33" s="100"/>
    </row>
    <row r="34" spans="1:18" s="42" customFormat="1" ht="15.75" customHeight="1" x14ac:dyDescent="0.2">
      <c r="A34" s="48">
        <v>27</v>
      </c>
      <c r="B34" s="49"/>
      <c r="C34" s="36"/>
      <c r="D34" s="36"/>
      <c r="E34" s="36"/>
      <c r="F34" s="36"/>
      <c r="G34" s="37"/>
      <c r="H34" s="38"/>
      <c r="I34" s="38"/>
      <c r="J34" s="38"/>
      <c r="K34" s="38"/>
      <c r="L34" s="45"/>
      <c r="M34" s="46"/>
      <c r="N34" s="47"/>
      <c r="O34" s="40"/>
      <c r="P34" s="103"/>
      <c r="Q34" s="103"/>
      <c r="R34" s="41"/>
    </row>
    <row r="35" spans="1:18" s="42" customFormat="1" ht="15.75" customHeight="1" x14ac:dyDescent="0.2">
      <c r="A35" s="48">
        <v>28</v>
      </c>
      <c r="B35" s="49"/>
      <c r="C35" s="36"/>
      <c r="D35" s="36"/>
      <c r="E35" s="36"/>
      <c r="F35" s="36"/>
      <c r="G35" s="37"/>
      <c r="H35" s="38"/>
      <c r="I35" s="38"/>
      <c r="J35" s="38"/>
      <c r="K35" s="38"/>
      <c r="L35" s="45"/>
      <c r="M35" s="46"/>
      <c r="N35" s="47"/>
      <c r="O35" s="40"/>
      <c r="P35" s="103"/>
      <c r="Q35" s="103"/>
      <c r="R35" s="41"/>
    </row>
    <row r="36" spans="1:18" s="42" customFormat="1" ht="15.75" customHeight="1" x14ac:dyDescent="0.2">
      <c r="A36" s="48">
        <v>29</v>
      </c>
      <c r="B36" s="49"/>
      <c r="C36" s="36"/>
      <c r="D36" s="36"/>
      <c r="E36" s="36"/>
      <c r="F36" s="36"/>
      <c r="G36" s="37"/>
      <c r="H36" s="38"/>
      <c r="I36" s="38"/>
      <c r="J36" s="38"/>
      <c r="K36" s="38"/>
      <c r="L36" s="45"/>
      <c r="M36" s="46"/>
      <c r="N36" s="47"/>
      <c r="O36" s="40"/>
      <c r="P36" s="103"/>
      <c r="Q36" s="103"/>
      <c r="R36" s="41"/>
    </row>
    <row r="37" spans="1:18" s="42" customFormat="1" ht="15.75" customHeight="1" x14ac:dyDescent="0.2">
      <c r="A37" s="48">
        <v>30</v>
      </c>
      <c r="B37" s="49"/>
      <c r="C37" s="36"/>
      <c r="D37" s="36"/>
      <c r="E37" s="36"/>
      <c r="F37" s="36"/>
      <c r="G37" s="37"/>
      <c r="H37" s="38"/>
      <c r="I37" s="38"/>
      <c r="J37" s="38"/>
      <c r="K37" s="38"/>
      <c r="L37" s="45"/>
      <c r="M37" s="46"/>
      <c r="N37" s="47"/>
      <c r="O37" s="40"/>
      <c r="P37" s="103"/>
      <c r="Q37" s="103"/>
      <c r="R37" s="41"/>
    </row>
    <row r="38" spans="1:18" s="42" customFormat="1" ht="15.75" customHeight="1" x14ac:dyDescent="0.2">
      <c r="A38" s="48">
        <v>31</v>
      </c>
      <c r="B38" s="49"/>
      <c r="C38" s="36"/>
      <c r="D38" s="36"/>
      <c r="E38" s="36"/>
      <c r="F38" s="36"/>
      <c r="G38" s="37"/>
      <c r="H38" s="38"/>
      <c r="I38" s="38"/>
      <c r="J38" s="38"/>
      <c r="K38" s="38"/>
      <c r="L38" s="45"/>
      <c r="M38" s="46"/>
      <c r="N38" s="47"/>
      <c r="O38" s="40"/>
      <c r="P38" s="103"/>
      <c r="Q38" s="103"/>
      <c r="R38" s="41"/>
    </row>
    <row r="39" spans="1:18" s="42" customFormat="1" ht="15.75" customHeight="1" x14ac:dyDescent="0.2">
      <c r="A39" s="48">
        <v>32</v>
      </c>
      <c r="B39" s="49"/>
      <c r="C39" s="36"/>
      <c r="D39" s="36"/>
      <c r="E39" s="36"/>
      <c r="F39" s="36"/>
      <c r="G39" s="37"/>
      <c r="H39" s="38"/>
      <c r="I39" s="38"/>
      <c r="J39" s="38"/>
      <c r="K39" s="38"/>
      <c r="L39" s="45"/>
      <c r="M39" s="46"/>
      <c r="N39" s="47"/>
      <c r="O39" s="40"/>
      <c r="P39" s="103"/>
      <c r="Q39" s="103"/>
      <c r="R39" s="41"/>
    </row>
    <row r="40" spans="1:18" s="42" customFormat="1" ht="15.75" customHeight="1" x14ac:dyDescent="0.2">
      <c r="A40" s="48">
        <v>33</v>
      </c>
      <c r="B40" s="49"/>
      <c r="C40" s="36"/>
      <c r="D40" s="36"/>
      <c r="E40" s="36"/>
      <c r="F40" s="36"/>
      <c r="G40" s="37"/>
      <c r="H40" s="38"/>
      <c r="I40" s="38"/>
      <c r="J40" s="38"/>
      <c r="K40" s="38"/>
      <c r="L40" s="45"/>
      <c r="M40" s="46"/>
      <c r="N40" s="47"/>
      <c r="O40" s="40"/>
      <c r="P40" s="103"/>
      <c r="Q40" s="103"/>
      <c r="R40" s="41"/>
    </row>
    <row r="41" spans="1:18" s="42" customFormat="1" ht="15.75" customHeight="1" x14ac:dyDescent="0.2">
      <c r="A41" s="48">
        <v>34</v>
      </c>
      <c r="B41" s="49"/>
      <c r="C41" s="36"/>
      <c r="D41" s="36"/>
      <c r="E41" s="36"/>
      <c r="F41" s="36"/>
      <c r="G41" s="37"/>
      <c r="H41" s="38"/>
      <c r="I41" s="38"/>
      <c r="J41" s="38"/>
      <c r="K41" s="38"/>
      <c r="L41" s="45"/>
      <c r="M41" s="46"/>
      <c r="N41" s="47"/>
      <c r="O41" s="40"/>
      <c r="P41" s="103"/>
      <c r="Q41" s="103"/>
      <c r="R41" s="41"/>
    </row>
    <row r="42" spans="1:18" s="42" customFormat="1" ht="15.75" customHeight="1" x14ac:dyDescent="0.2">
      <c r="A42" s="48">
        <v>35</v>
      </c>
      <c r="B42" s="49"/>
      <c r="C42" s="36"/>
      <c r="D42" s="36"/>
      <c r="E42" s="36"/>
      <c r="F42" s="36"/>
      <c r="G42" s="37"/>
      <c r="H42" s="38"/>
      <c r="I42" s="38"/>
      <c r="J42" s="38"/>
      <c r="K42" s="38"/>
      <c r="L42" s="45"/>
      <c r="M42" s="46"/>
      <c r="N42" s="47"/>
      <c r="O42" s="40"/>
      <c r="P42" s="103"/>
      <c r="Q42" s="103"/>
      <c r="R42" s="41"/>
    </row>
    <row r="43" spans="1:18" s="42" customFormat="1" ht="15.75" customHeight="1" x14ac:dyDescent="0.2">
      <c r="A43" s="48">
        <v>36</v>
      </c>
      <c r="B43" s="49"/>
      <c r="C43" s="36"/>
      <c r="D43" s="36"/>
      <c r="E43" s="36"/>
      <c r="F43" s="36"/>
      <c r="G43" s="37"/>
      <c r="H43" s="38"/>
      <c r="I43" s="38"/>
      <c r="J43" s="38"/>
      <c r="K43" s="38"/>
      <c r="L43" s="45"/>
      <c r="M43" s="46"/>
      <c r="N43" s="47"/>
      <c r="O43" s="40"/>
      <c r="P43" s="103"/>
      <c r="Q43" s="103"/>
      <c r="R43" s="41"/>
    </row>
    <row r="44" spans="1:18" s="64" customFormat="1" ht="15.75" customHeight="1" x14ac:dyDescent="0.2">
      <c r="A44" s="56">
        <v>37</v>
      </c>
      <c r="B44" s="57"/>
      <c r="C44" s="58"/>
      <c r="D44" s="58"/>
      <c r="E44" s="58"/>
      <c r="F44" s="58"/>
      <c r="G44" s="37"/>
      <c r="H44" s="59"/>
      <c r="I44" s="59"/>
      <c r="J44" s="59"/>
      <c r="K44" s="38"/>
      <c r="L44" s="60"/>
      <c r="M44" s="61"/>
      <c r="N44" s="62"/>
      <c r="O44" s="63"/>
      <c r="P44" s="103"/>
      <c r="Q44" s="103"/>
      <c r="R44" s="41"/>
    </row>
    <row r="45" spans="1:18" s="42" customFormat="1" ht="15.75" customHeight="1" x14ac:dyDescent="0.2">
      <c r="A45" s="48">
        <v>39</v>
      </c>
      <c r="B45" s="49"/>
      <c r="C45" s="36"/>
      <c r="D45" s="36"/>
      <c r="E45" s="36"/>
      <c r="F45" s="36"/>
      <c r="G45" s="37"/>
      <c r="H45" s="38"/>
      <c r="I45" s="38"/>
      <c r="J45" s="38"/>
      <c r="K45" s="38"/>
      <c r="L45" s="45"/>
      <c r="M45" s="46"/>
      <c r="N45" s="62"/>
      <c r="O45" s="40"/>
      <c r="P45" s="103"/>
      <c r="Q45" s="103"/>
      <c r="R45" s="41"/>
    </row>
    <row r="46" spans="1:18" s="42" customFormat="1" ht="15.75" customHeight="1" x14ac:dyDescent="0.2">
      <c r="A46" s="48">
        <v>40</v>
      </c>
      <c r="B46" s="49"/>
      <c r="C46" s="36"/>
      <c r="D46" s="36"/>
      <c r="E46" s="36"/>
      <c r="F46" s="36"/>
      <c r="G46" s="37"/>
      <c r="H46" s="38"/>
      <c r="I46" s="38"/>
      <c r="J46" s="38"/>
      <c r="K46" s="38"/>
      <c r="L46" s="45"/>
      <c r="M46" s="46"/>
      <c r="N46" s="62"/>
      <c r="O46" s="40"/>
      <c r="P46" s="103"/>
      <c r="Q46" s="103"/>
      <c r="R46" s="41"/>
    </row>
    <row r="47" spans="1:18" s="42" customFormat="1" ht="15.75" customHeight="1" x14ac:dyDescent="0.2">
      <c r="A47" s="48">
        <v>41</v>
      </c>
      <c r="B47" s="49"/>
      <c r="C47" s="36"/>
      <c r="D47" s="36"/>
      <c r="E47" s="36"/>
      <c r="F47" s="36"/>
      <c r="G47" s="37"/>
      <c r="H47" s="38"/>
      <c r="I47" s="38"/>
      <c r="J47" s="38"/>
      <c r="K47" s="38"/>
      <c r="L47" s="45"/>
      <c r="M47" s="46"/>
      <c r="N47" s="62"/>
      <c r="O47" s="40"/>
      <c r="P47" s="103"/>
      <c r="Q47" s="103"/>
      <c r="R47" s="41"/>
    </row>
    <row r="48" spans="1:18" s="42" customFormat="1" ht="15.75" customHeight="1" x14ac:dyDescent="0.2">
      <c r="A48" s="48">
        <v>42</v>
      </c>
      <c r="B48" s="49"/>
      <c r="C48" s="36"/>
      <c r="D48" s="36"/>
      <c r="E48" s="36"/>
      <c r="F48" s="36"/>
      <c r="G48" s="37"/>
      <c r="H48" s="38"/>
      <c r="I48" s="38"/>
      <c r="J48" s="38"/>
      <c r="K48" s="38"/>
      <c r="L48" s="45"/>
      <c r="M48" s="46"/>
      <c r="N48" s="47"/>
      <c r="O48" s="40"/>
      <c r="P48" s="103"/>
      <c r="Q48" s="103"/>
      <c r="R48" s="41"/>
    </row>
    <row r="49" spans="1:18" s="42" customFormat="1" ht="15.75" customHeight="1" x14ac:dyDescent="0.2">
      <c r="A49" s="48">
        <v>43</v>
      </c>
      <c r="B49" s="49"/>
      <c r="C49" s="36"/>
      <c r="D49" s="36"/>
      <c r="E49" s="36"/>
      <c r="F49" s="36"/>
      <c r="G49" s="37"/>
      <c r="H49" s="38"/>
      <c r="I49" s="38"/>
      <c r="J49" s="38"/>
      <c r="K49" s="38"/>
      <c r="L49" s="45"/>
      <c r="M49" s="46"/>
      <c r="N49" s="47"/>
      <c r="O49" s="40"/>
      <c r="P49" s="103"/>
      <c r="Q49" s="103"/>
      <c r="R49" s="41"/>
    </row>
    <row r="50" spans="1:18" s="42" customFormat="1" ht="15.75" customHeight="1" x14ac:dyDescent="0.2">
      <c r="A50" s="48">
        <v>44</v>
      </c>
      <c r="B50" s="49"/>
      <c r="C50" s="36"/>
      <c r="D50" s="36"/>
      <c r="E50" s="36"/>
      <c r="F50" s="36"/>
      <c r="G50" s="37"/>
      <c r="H50" s="38"/>
      <c r="I50" s="38"/>
      <c r="J50" s="38"/>
      <c r="K50" s="38"/>
      <c r="L50" s="45"/>
      <c r="M50" s="46"/>
      <c r="N50" s="47"/>
      <c r="O50" s="40"/>
      <c r="P50" s="103"/>
      <c r="Q50" s="103"/>
      <c r="R50" s="41"/>
    </row>
    <row r="51" spans="1:18" s="42" customFormat="1" ht="15.75" customHeight="1" x14ac:dyDescent="0.2">
      <c r="A51" s="48">
        <v>45</v>
      </c>
      <c r="B51" s="49"/>
      <c r="C51" s="36"/>
      <c r="D51" s="36"/>
      <c r="E51" s="36"/>
      <c r="F51" s="36"/>
      <c r="G51" s="37"/>
      <c r="H51" s="38"/>
      <c r="I51" s="38"/>
      <c r="J51" s="38"/>
      <c r="K51" s="38"/>
      <c r="L51" s="45"/>
      <c r="M51" s="46"/>
      <c r="N51" s="47"/>
      <c r="O51" s="40"/>
      <c r="P51" s="103"/>
      <c r="Q51" s="103"/>
      <c r="R51" s="41"/>
    </row>
    <row r="52" spans="1:18" s="42" customFormat="1" ht="15.75" customHeight="1" x14ac:dyDescent="0.2">
      <c r="A52" s="48">
        <v>46</v>
      </c>
      <c r="B52" s="49"/>
      <c r="C52" s="36"/>
      <c r="D52" s="36"/>
      <c r="E52" s="36"/>
      <c r="F52" s="36"/>
      <c r="G52" s="37"/>
      <c r="H52" s="38"/>
      <c r="I52" s="38"/>
      <c r="J52" s="38"/>
      <c r="K52" s="38"/>
      <c r="L52" s="45"/>
      <c r="M52" s="46"/>
      <c r="N52" s="47"/>
      <c r="O52" s="40"/>
      <c r="P52" s="103"/>
      <c r="Q52" s="103"/>
      <c r="R52" s="41"/>
    </row>
    <row r="53" spans="1:18" s="42" customFormat="1" ht="15.75" customHeight="1" x14ac:dyDescent="0.2">
      <c r="A53" s="48">
        <v>47</v>
      </c>
      <c r="B53" s="49"/>
      <c r="C53" s="36"/>
      <c r="D53" s="36"/>
      <c r="E53" s="36"/>
      <c r="F53" s="36"/>
      <c r="G53" s="37"/>
      <c r="H53" s="38"/>
      <c r="I53" s="38"/>
      <c r="J53" s="38"/>
      <c r="K53" s="38"/>
      <c r="L53" s="45"/>
      <c r="M53" s="46"/>
      <c r="N53" s="47"/>
      <c r="O53" s="40"/>
      <c r="P53" s="103"/>
      <c r="Q53" s="103"/>
      <c r="R53" s="41"/>
    </row>
    <row r="54" spans="1:18" s="42" customFormat="1" ht="15.75" customHeight="1" x14ac:dyDescent="0.2">
      <c r="A54" s="48">
        <v>48</v>
      </c>
      <c r="B54" s="49"/>
      <c r="C54" s="36"/>
      <c r="D54" s="36"/>
      <c r="E54" s="36"/>
      <c r="F54" s="36"/>
      <c r="G54" s="37"/>
      <c r="H54" s="38"/>
      <c r="I54" s="38"/>
      <c r="J54" s="38"/>
      <c r="K54" s="38"/>
      <c r="L54" s="45"/>
      <c r="M54" s="46"/>
      <c r="N54" s="47"/>
      <c r="O54" s="40"/>
      <c r="P54" s="103"/>
      <c r="Q54" s="103"/>
      <c r="R54" s="41"/>
    </row>
    <row r="55" spans="1:18" s="42" customFormat="1" ht="18.75" x14ac:dyDescent="0.2">
      <c r="A55" s="48">
        <v>49</v>
      </c>
      <c r="B55" s="49"/>
      <c r="C55" s="36"/>
      <c r="D55" s="36"/>
      <c r="E55" s="36"/>
      <c r="F55" s="36"/>
      <c r="G55" s="37"/>
      <c r="H55" s="38"/>
      <c r="I55" s="38"/>
      <c r="J55" s="38"/>
      <c r="K55" s="38"/>
      <c r="L55" s="45"/>
      <c r="M55" s="46"/>
      <c r="N55" s="47"/>
      <c r="O55" s="40"/>
      <c r="P55" s="103"/>
      <c r="Q55" s="103"/>
      <c r="R55" s="41"/>
    </row>
    <row r="56" spans="1:18" s="42" customFormat="1" ht="15.75" customHeight="1" x14ac:dyDescent="0.2">
      <c r="A56" s="48">
        <v>50</v>
      </c>
      <c r="B56" s="49"/>
      <c r="C56" s="36"/>
      <c r="D56" s="36"/>
      <c r="E56" s="36"/>
      <c r="F56" s="36"/>
      <c r="G56" s="37"/>
      <c r="H56" s="38"/>
      <c r="I56" s="38"/>
      <c r="J56" s="38"/>
      <c r="K56" s="38"/>
      <c r="L56" s="45"/>
      <c r="M56" s="46"/>
      <c r="N56" s="47"/>
      <c r="O56" s="40"/>
      <c r="P56" s="103"/>
      <c r="Q56" s="103"/>
      <c r="R56" s="41"/>
    </row>
    <row r="57" spans="1:18" s="42" customFormat="1" ht="15.75" customHeight="1" x14ac:dyDescent="0.2">
      <c r="A57" s="48">
        <v>51</v>
      </c>
      <c r="B57" s="49"/>
      <c r="C57" s="36"/>
      <c r="D57" s="36"/>
      <c r="E57" s="36"/>
      <c r="F57" s="36"/>
      <c r="G57" s="37"/>
      <c r="H57" s="38"/>
      <c r="I57" s="38"/>
      <c r="J57" s="38"/>
      <c r="K57" s="38"/>
      <c r="L57" s="45"/>
      <c r="M57" s="46"/>
      <c r="N57" s="47"/>
      <c r="O57" s="40"/>
      <c r="P57" s="103"/>
      <c r="Q57" s="103"/>
      <c r="R57" s="41"/>
    </row>
    <row r="58" spans="1:18" s="42" customFormat="1" ht="15.75" customHeight="1" x14ac:dyDescent="0.2">
      <c r="A58" s="48">
        <v>52</v>
      </c>
      <c r="B58" s="49"/>
      <c r="C58" s="36"/>
      <c r="D58" s="36"/>
      <c r="E58" s="36"/>
      <c r="F58" s="36"/>
      <c r="G58" s="37"/>
      <c r="H58" s="38"/>
      <c r="I58" s="38"/>
      <c r="J58" s="38"/>
      <c r="K58" s="38"/>
      <c r="L58" s="45"/>
      <c r="M58" s="46"/>
      <c r="N58" s="47"/>
      <c r="O58" s="40"/>
      <c r="P58" s="103"/>
      <c r="Q58" s="103"/>
      <c r="R58" s="41"/>
    </row>
    <row r="59" spans="1:18" s="42" customFormat="1" ht="15.75" customHeight="1" x14ac:dyDescent="0.2">
      <c r="A59" s="48">
        <v>53</v>
      </c>
      <c r="B59" s="49"/>
      <c r="C59" s="36"/>
      <c r="D59" s="36"/>
      <c r="E59" s="36"/>
      <c r="F59" s="36"/>
      <c r="G59" s="37"/>
      <c r="H59" s="38"/>
      <c r="I59" s="38"/>
      <c r="J59" s="38"/>
      <c r="K59" s="38"/>
      <c r="L59" s="45"/>
      <c r="M59" s="46"/>
      <c r="N59" s="47"/>
      <c r="O59" s="40"/>
      <c r="P59" s="103"/>
      <c r="Q59" s="103"/>
      <c r="R59" s="41"/>
    </row>
    <row r="60" spans="1:18" s="42" customFormat="1" ht="15.75" customHeight="1" x14ac:dyDescent="0.2">
      <c r="A60" s="48">
        <v>54</v>
      </c>
      <c r="B60" s="49"/>
      <c r="C60" s="36"/>
      <c r="D60" s="36"/>
      <c r="E60" s="36"/>
      <c r="F60" s="36"/>
      <c r="G60" s="37"/>
      <c r="H60" s="38"/>
      <c r="I60" s="38"/>
      <c r="J60" s="38"/>
      <c r="K60" s="38"/>
      <c r="L60" s="45"/>
      <c r="M60" s="46"/>
      <c r="N60" s="47"/>
      <c r="O60" s="40"/>
      <c r="P60" s="103"/>
      <c r="Q60" s="103"/>
      <c r="R60" s="41"/>
    </row>
    <row r="61" spans="1:18" s="42" customFormat="1" ht="15.75" customHeight="1" x14ac:dyDescent="0.2">
      <c r="A61" s="65">
        <v>55</v>
      </c>
      <c r="B61" s="66"/>
      <c r="C61" s="67"/>
      <c r="D61" s="36"/>
      <c r="E61" s="36"/>
      <c r="F61" s="36"/>
      <c r="G61" s="37"/>
      <c r="H61" s="38"/>
      <c r="I61" s="38"/>
      <c r="J61" s="38"/>
      <c r="K61" s="38"/>
      <c r="L61" s="45"/>
      <c r="M61" s="46"/>
      <c r="N61" s="47"/>
      <c r="O61" s="40"/>
      <c r="P61" s="103"/>
      <c r="Q61" s="103"/>
      <c r="R61" s="41"/>
    </row>
    <row r="62" spans="1:18" s="42" customFormat="1" ht="15.75" customHeight="1" x14ac:dyDescent="0.2">
      <c r="A62" s="48">
        <v>56</v>
      </c>
      <c r="B62" s="49"/>
      <c r="C62" s="36"/>
      <c r="D62" s="36"/>
      <c r="E62" s="36"/>
      <c r="F62" s="36"/>
      <c r="G62" s="37"/>
      <c r="H62" s="38"/>
      <c r="I62" s="38"/>
      <c r="J62" s="38"/>
      <c r="K62" s="38"/>
      <c r="L62" s="45"/>
      <c r="M62" s="46"/>
      <c r="N62" s="47"/>
      <c r="O62" s="40"/>
      <c r="P62" s="103"/>
      <c r="Q62" s="103"/>
      <c r="R62" s="41"/>
    </row>
    <row r="63" spans="1:18" s="42" customFormat="1" ht="15.75" customHeight="1" x14ac:dyDescent="0.2">
      <c r="A63" s="48">
        <v>57</v>
      </c>
      <c r="B63" s="49"/>
      <c r="C63" s="36"/>
      <c r="D63" s="36"/>
      <c r="E63" s="36"/>
      <c r="F63" s="36"/>
      <c r="G63" s="37"/>
      <c r="H63" s="38"/>
      <c r="I63" s="38"/>
      <c r="J63" s="38"/>
      <c r="K63" s="38"/>
      <c r="L63" s="45"/>
      <c r="M63" s="46"/>
      <c r="N63" s="47"/>
      <c r="O63" s="40"/>
      <c r="P63" s="103"/>
      <c r="Q63" s="103"/>
      <c r="R63" s="41"/>
    </row>
    <row r="64" spans="1:18" s="42" customFormat="1" ht="15.75" customHeight="1" x14ac:dyDescent="0.2">
      <c r="A64" s="48">
        <v>58</v>
      </c>
      <c r="B64" s="66"/>
      <c r="C64" s="67"/>
      <c r="D64" s="36"/>
      <c r="E64" s="36"/>
      <c r="F64" s="36"/>
      <c r="G64" s="37"/>
      <c r="H64" s="38"/>
      <c r="I64" s="38"/>
      <c r="J64" s="38"/>
      <c r="K64" s="38"/>
      <c r="L64" s="45"/>
      <c r="M64" s="46"/>
      <c r="N64" s="47"/>
      <c r="O64" s="40"/>
      <c r="P64" s="103"/>
      <c r="Q64" s="103"/>
      <c r="R64" s="41"/>
    </row>
    <row r="65" spans="1:18" s="42" customFormat="1" ht="15.75" customHeight="1" x14ac:dyDescent="0.2">
      <c r="A65" s="48">
        <v>59</v>
      </c>
      <c r="B65" s="66"/>
      <c r="C65" s="67"/>
      <c r="D65" s="36"/>
      <c r="E65" s="36"/>
      <c r="F65" s="36"/>
      <c r="G65" s="37"/>
      <c r="H65" s="38"/>
      <c r="I65" s="38"/>
      <c r="J65" s="38"/>
      <c r="K65" s="38"/>
      <c r="L65" s="45"/>
      <c r="M65" s="46"/>
      <c r="N65" s="47"/>
      <c r="O65" s="40"/>
      <c r="P65" s="103"/>
      <c r="Q65" s="103"/>
      <c r="R65" s="41"/>
    </row>
    <row r="66" spans="1:18" s="42" customFormat="1" ht="15.75" customHeight="1" x14ac:dyDescent="0.2">
      <c r="A66" s="48">
        <v>60</v>
      </c>
      <c r="B66" s="49"/>
      <c r="C66" s="36"/>
      <c r="D66" s="36"/>
      <c r="E66" s="36"/>
      <c r="F66" s="36"/>
      <c r="G66" s="37"/>
      <c r="H66" s="38"/>
      <c r="I66" s="38"/>
      <c r="J66" s="38"/>
      <c r="K66" s="38"/>
      <c r="L66" s="45"/>
      <c r="M66" s="46"/>
      <c r="N66" s="47"/>
      <c r="O66" s="40"/>
      <c r="P66" s="103"/>
      <c r="Q66" s="103"/>
      <c r="R66" s="41"/>
    </row>
    <row r="67" spans="1:18" s="42" customFormat="1" ht="15.75" customHeight="1" x14ac:dyDescent="0.2">
      <c r="A67" s="48">
        <v>61</v>
      </c>
      <c r="B67" s="66"/>
      <c r="C67" s="67"/>
      <c r="D67" s="36"/>
      <c r="E67" s="36"/>
      <c r="F67" s="36"/>
      <c r="G67" s="37"/>
      <c r="H67" s="38"/>
      <c r="I67" s="38"/>
      <c r="J67" s="38"/>
      <c r="K67" s="38"/>
      <c r="L67" s="45"/>
      <c r="M67" s="46"/>
      <c r="N67" s="47"/>
      <c r="O67" s="40"/>
      <c r="P67" s="103"/>
      <c r="Q67" s="103"/>
      <c r="R67" s="41"/>
    </row>
    <row r="68" spans="1:18" s="42" customFormat="1" ht="15.75" customHeight="1" x14ac:dyDescent="0.2">
      <c r="A68" s="48">
        <v>62</v>
      </c>
      <c r="B68" s="49"/>
      <c r="C68" s="36"/>
      <c r="D68" s="36"/>
      <c r="E68" s="36"/>
      <c r="F68" s="36"/>
      <c r="G68" s="37"/>
      <c r="H68" s="38"/>
      <c r="I68" s="38"/>
      <c r="J68" s="38"/>
      <c r="K68" s="38"/>
      <c r="L68" s="45"/>
      <c r="M68" s="46"/>
      <c r="N68" s="47"/>
      <c r="O68" s="40"/>
      <c r="P68" s="103"/>
      <c r="Q68" s="103"/>
      <c r="R68" s="41"/>
    </row>
    <row r="69" spans="1:18" s="42" customFormat="1" ht="15.75" customHeight="1" x14ac:dyDescent="0.2">
      <c r="A69" s="48">
        <v>63</v>
      </c>
      <c r="B69" s="66"/>
      <c r="C69" s="67"/>
      <c r="D69" s="36"/>
      <c r="E69" s="36"/>
      <c r="F69" s="36"/>
      <c r="G69" s="37"/>
      <c r="H69" s="38"/>
      <c r="I69" s="38"/>
      <c r="J69" s="38"/>
      <c r="K69" s="38"/>
      <c r="L69" s="45"/>
      <c r="M69" s="46"/>
      <c r="N69" s="47"/>
      <c r="O69" s="40"/>
      <c r="P69" s="103"/>
      <c r="Q69" s="103"/>
      <c r="R69" s="41"/>
    </row>
    <row r="70" spans="1:18" s="42" customFormat="1" ht="15.75" customHeight="1" x14ac:dyDescent="0.2">
      <c r="A70" s="48">
        <v>64</v>
      </c>
      <c r="B70" s="49"/>
      <c r="C70" s="36"/>
      <c r="D70" s="36"/>
      <c r="E70" s="36"/>
      <c r="F70" s="36"/>
      <c r="G70" s="37"/>
      <c r="H70" s="38"/>
      <c r="I70" s="38"/>
      <c r="J70" s="38"/>
      <c r="K70" s="38"/>
      <c r="L70" s="45"/>
      <c r="M70" s="46"/>
      <c r="N70" s="47"/>
      <c r="O70" s="40"/>
      <c r="P70" s="103"/>
      <c r="Q70" s="103"/>
      <c r="R70" s="41"/>
    </row>
    <row r="71" spans="1:18" s="42" customFormat="1" ht="15.75" customHeight="1" x14ac:dyDescent="0.2">
      <c r="A71" s="48"/>
      <c r="B71" s="49"/>
      <c r="C71" s="36"/>
      <c r="D71" s="36"/>
      <c r="E71" s="36"/>
      <c r="F71" s="36"/>
      <c r="G71" s="37"/>
      <c r="H71" s="38"/>
      <c r="I71" s="38"/>
      <c r="J71" s="38"/>
      <c r="K71" s="38"/>
      <c r="L71" s="45"/>
      <c r="M71" s="46"/>
      <c r="N71" s="47"/>
      <c r="O71" s="40"/>
      <c r="P71" s="103"/>
      <c r="Q71" s="103"/>
      <c r="R71" s="41"/>
    </row>
    <row r="72" spans="1:18" s="42" customFormat="1" ht="15.75" customHeight="1" x14ac:dyDescent="0.2">
      <c r="A72" s="48"/>
      <c r="B72" s="49"/>
      <c r="C72" s="36"/>
      <c r="D72" s="36"/>
      <c r="E72" s="36"/>
      <c r="F72" s="36"/>
      <c r="G72" s="37"/>
      <c r="H72" s="38"/>
      <c r="I72" s="38"/>
      <c r="J72" s="38"/>
      <c r="K72" s="38"/>
      <c r="L72" s="45"/>
      <c r="M72" s="46"/>
      <c r="N72" s="47"/>
      <c r="O72" s="40"/>
      <c r="P72" s="103"/>
      <c r="Q72" s="103"/>
      <c r="R72" s="41"/>
    </row>
    <row r="73" spans="1:18" s="76" customFormat="1" x14ac:dyDescent="0.2">
      <c r="A73" s="68"/>
      <c r="B73" s="69"/>
      <c r="C73" s="70"/>
      <c r="D73" s="71"/>
      <c r="E73" s="71"/>
      <c r="F73" s="71"/>
      <c r="G73" s="72"/>
      <c r="H73" s="73"/>
      <c r="I73" s="73"/>
      <c r="J73" s="73"/>
      <c r="K73" s="38"/>
      <c r="L73" s="73"/>
      <c r="M73" s="74"/>
      <c r="N73" s="74"/>
      <c r="O73" s="73"/>
      <c r="P73" s="73"/>
      <c r="Q73" s="73"/>
      <c r="R73" s="75"/>
    </row>
    <row r="74" spans="1:18" x14ac:dyDescent="0.2">
      <c r="L74" s="80"/>
      <c r="M74" s="81"/>
      <c r="O74" s="83"/>
    </row>
    <row r="75" spans="1:18" x14ac:dyDescent="0.2">
      <c r="M75" s="85"/>
    </row>
    <row r="77" spans="1:18" x14ac:dyDescent="0.2">
      <c r="B77" s="87"/>
      <c r="C77" s="88"/>
      <c r="D77" s="88"/>
      <c r="E77" s="88"/>
      <c r="F77" s="88"/>
      <c r="G77" s="89"/>
      <c r="H77" s="90"/>
      <c r="I77" s="90"/>
      <c r="J77" s="90"/>
      <c r="K77" s="90"/>
      <c r="L77" s="90"/>
      <c r="M77" s="85"/>
    </row>
    <row r="78" spans="1:18" x14ac:dyDescent="0.2">
      <c r="B78" s="91"/>
      <c r="C78" s="92"/>
      <c r="D78" s="92"/>
      <c r="E78" s="92"/>
      <c r="F78" s="92"/>
      <c r="G78" s="93"/>
      <c r="H78" s="94"/>
      <c r="I78" s="94"/>
      <c r="J78" s="94"/>
      <c r="K78" s="94"/>
      <c r="L78" s="94"/>
    </row>
    <row r="79" spans="1:18" x14ac:dyDescent="0.2">
      <c r="M79" s="85"/>
    </row>
    <row r="80" spans="1:18" x14ac:dyDescent="0.2">
      <c r="M80" s="85"/>
    </row>
    <row r="81" spans="13:13" x14ac:dyDescent="0.2">
      <c r="M81" s="85"/>
    </row>
  </sheetData>
  <mergeCells count="10">
    <mergeCell ref="Q6:Q7"/>
    <mergeCell ref="B1:J1"/>
    <mergeCell ref="B2:O2"/>
    <mergeCell ref="H3:J3"/>
    <mergeCell ref="L3:O3"/>
    <mergeCell ref="B4:I4"/>
    <mergeCell ref="D6:F6"/>
    <mergeCell ref="H6:J6"/>
    <mergeCell ref="K6:K7"/>
    <mergeCell ref="L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2021-06-08T13:16:40Z</dcterms:modified>
</cp:coreProperties>
</file>